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'1'!$A$1:$P$20</definedName>
  </definedNames>
  <calcPr calcId="145621"/>
</workbook>
</file>

<file path=xl/calcChain.xml><?xml version="1.0" encoding="utf-8"?>
<calcChain xmlns="http://schemas.openxmlformats.org/spreadsheetml/2006/main">
  <c r="F15" i="1"/>
  <c r="F12"/>
  <c r="F11"/>
  <c r="E11"/>
  <c r="G14"/>
  <c r="I14"/>
  <c r="J14"/>
  <c r="K14"/>
  <c r="F14"/>
  <c r="G11"/>
  <c r="I11"/>
  <c r="J11"/>
  <c r="K11"/>
  <c r="H12"/>
  <c r="P12"/>
  <c r="R18"/>
  <c r="J10"/>
  <c r="J9"/>
  <c r="J17"/>
  <c r="K10"/>
  <c r="K9"/>
  <c r="K17"/>
  <c r="I10"/>
  <c r="I9"/>
  <c r="I17"/>
  <c r="G10"/>
  <c r="E10"/>
  <c r="E9"/>
  <c r="E17"/>
  <c r="L16"/>
  <c r="L14"/>
  <c r="P16"/>
  <c r="O16"/>
  <c r="N16"/>
  <c r="M16"/>
  <c r="O15"/>
  <c r="O14"/>
  <c r="N15"/>
  <c r="N14"/>
  <c r="M15"/>
  <c r="M14"/>
  <c r="L13"/>
  <c r="P13"/>
  <c r="O13"/>
  <c r="N13"/>
  <c r="M13"/>
  <c r="O12"/>
  <c r="O11"/>
  <c r="M12"/>
  <c r="M11"/>
  <c r="H15"/>
  <c r="H14"/>
  <c r="P15"/>
  <c r="P14"/>
  <c r="G9"/>
  <c r="G17"/>
  <c r="M10"/>
  <c r="M9"/>
  <c r="M17"/>
  <c r="N12"/>
  <c r="F10"/>
  <c r="N10"/>
  <c r="N9"/>
  <c r="N17"/>
  <c r="L10"/>
  <c r="L9"/>
  <c r="L17"/>
  <c r="H11"/>
  <c r="F9"/>
  <c r="F17"/>
  <c r="N11"/>
  <c r="P11"/>
  <c r="L11"/>
  <c r="H10"/>
  <c r="O10"/>
  <c r="O9"/>
  <c r="O17"/>
  <c r="H9"/>
  <c r="H17"/>
  <c r="P10"/>
  <c r="P9"/>
  <c r="P17"/>
</calcChain>
</file>

<file path=xl/sharedStrings.xml><?xml version="1.0" encoding="utf-8"?>
<sst xmlns="http://schemas.openxmlformats.org/spreadsheetml/2006/main" count="56" uniqueCount="42">
  <si>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</si>
  <si>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</si>
  <si>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</si>
  <si>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</si>
  <si>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</si>
  <si>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</si>
  <si>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</si>
  <si>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</si>
  <si>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</si>
  <si>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</si>
  <si>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</si>
  <si>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</si>
  <si>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</si>
  <si>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</si>
  <si>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</si>
  <si>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</si>
  <si>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</si>
  <si>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</si>
  <si>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</si>
  <si>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</si>
  <si>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</si>
  <si>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</si>
  <si>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</si>
  <si>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</si>
  <si>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</si>
  <si>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</si>
  <si>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</si>
  <si>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</si>
  <si>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</si>
  <si>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</si>
  <si>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</si>
  <si>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Додаток 4
до рішення обласної ради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</si>
  <si>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</si>
  <si>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</si>
  <si>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</si>
  <si>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</si>
  <si>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</si>
  <si>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</si>
  <si>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грн</t>
  </si>
  <si>
    <t>Зміни до кредитування обласного бюджету у 2021 році</t>
  </si>
  <si>
    <t xml:space="preserve">Перший заступник голови обласної ради                                                                                                             </t>
  </si>
  <si>
    <t>Г. ГУФМАН</t>
  </si>
</sst>
</file>

<file path=xl/styles.xml><?xml version="1.0" encoding="utf-8"?>
<styleSheet xmlns="http://schemas.openxmlformats.org/spreadsheetml/2006/main">
  <numFmts count="1">
    <numFmt numFmtId="164" formatCode="#,##0.0"/>
  </numFmts>
  <fonts count="48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10"/>
      <name val="Times New Roman CYR"/>
      <charset val="204"/>
    </font>
    <font>
      <sz val="14"/>
      <color indexed="10"/>
      <name val="Times New Roman"/>
      <family val="1"/>
      <charset val="204"/>
    </font>
    <font>
      <sz val="10"/>
      <color indexed="10"/>
      <name val="Times New Roman CYR"/>
      <charset val="204"/>
    </font>
    <font>
      <b/>
      <sz val="14"/>
      <color indexed="10"/>
      <name val="Times New Roman CYR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56"/>
      <name val="Times New Roman CYR"/>
      <charset val="204"/>
    </font>
    <font>
      <sz val="14"/>
      <color indexed="6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3" borderId="1" applyNumberFormat="0" applyAlignment="0" applyProtection="0"/>
    <xf numFmtId="0" fontId="3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center" wrapText="1"/>
    </xf>
    <xf numFmtId="0" fontId="31" fillId="6" borderId="0" xfId="0" applyNumberFormat="1" applyFont="1" applyFill="1" applyBorder="1" applyAlignment="1" applyProtection="1">
      <alignment horizontal="center" vertical="center" wrapText="1"/>
    </xf>
    <xf numFmtId="0" fontId="25" fillId="6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4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6" fillId="0" borderId="8" xfId="0" applyFont="1" applyBorder="1" applyAlignment="1">
      <alignment horizontal="left" vertical="top" wrapText="1"/>
    </xf>
    <xf numFmtId="0" fontId="29" fillId="0" borderId="0" xfId="0" applyFont="1" applyFill="1"/>
    <xf numFmtId="0" fontId="30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37" fillId="6" borderId="0" xfId="0" applyFont="1" applyFill="1"/>
    <xf numFmtId="164" fontId="17" fillId="0" borderId="0" xfId="0" applyNumberFormat="1" applyFont="1" applyFill="1"/>
    <xf numFmtId="0" fontId="38" fillId="0" borderId="0" xfId="0" applyFont="1" applyFill="1"/>
    <xf numFmtId="4" fontId="27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/>
    <xf numFmtId="4" fontId="39" fillId="0" borderId="0" xfId="0" applyNumberFormat="1" applyFont="1" applyFill="1"/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/>
    <xf numFmtId="4" fontId="27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3" fillId="0" borderId="0" xfId="0" applyNumberFormat="1" applyFont="1" applyFill="1"/>
    <xf numFmtId="0" fontId="37" fillId="0" borderId="0" xfId="0" applyNumberFormat="1" applyFont="1" applyFill="1" applyAlignment="1" applyProtection="1">
      <alignment horizontal="left" vertical="center" wrapText="1"/>
    </xf>
    <xf numFmtId="0" fontId="38" fillId="0" borderId="0" xfId="0" applyNumberFormat="1" applyFont="1" applyFill="1" applyAlignment="1" applyProtection="1"/>
    <xf numFmtId="0" fontId="40" fillId="0" borderId="0" xfId="0" applyNumberFormat="1" applyFont="1" applyFill="1" applyBorder="1" applyAlignment="1" applyProtection="1">
      <alignment horizontal="right" vertical="center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Fill="1" applyBorder="1" applyAlignment="1" applyProtection="1">
      <alignment horizontal="center" vertical="center" wrapText="1"/>
    </xf>
    <xf numFmtId="4" fontId="42" fillId="0" borderId="0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/>
    <xf numFmtId="0" fontId="44" fillId="6" borderId="0" xfId="0" applyNumberFormat="1" applyFont="1" applyFill="1" applyBorder="1" applyAlignment="1" applyProtection="1">
      <alignment horizontal="center" vertical="center" wrapText="1"/>
    </xf>
    <xf numFmtId="0" fontId="45" fillId="6" borderId="0" xfId="0" applyNumberFormat="1" applyFont="1" applyFill="1" applyBorder="1" applyAlignment="1" applyProtection="1">
      <alignment horizontal="left" vertical="center" wrapText="1"/>
    </xf>
    <xf numFmtId="9" fontId="33" fillId="0" borderId="0" xfId="0" applyNumberFormat="1" applyFont="1" applyFill="1"/>
    <xf numFmtId="0" fontId="46" fillId="0" borderId="0" xfId="0" applyFont="1" applyFill="1"/>
    <xf numFmtId="4" fontId="47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49" fontId="22" fillId="0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31" fillId="6" borderId="0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31" fillId="6" borderId="0" xfId="0" applyNumberFormat="1" applyFont="1" applyFill="1" applyBorder="1" applyAlignment="1" applyProtection="1">
      <alignment horizontal="center" vertical="center" wrapText="1"/>
    </xf>
    <xf numFmtId="0" fontId="31" fillId="6" borderId="0" xfId="0" applyNumberFormat="1" applyFont="1" applyFill="1" applyBorder="1" applyAlignment="1" applyProtection="1">
      <alignment horizontal="left" vertical="center" wrapText="1"/>
    </xf>
    <xf numFmtId="0" fontId="25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tabSelected="1" view="pageBreakPreview" zoomScale="90" zoomScaleNormal="75" zoomScaleSheetLayoutView="90" workbookViewId="0">
      <pane xSplit="4" ySplit="8" topLeftCell="E16" activePane="bottomRight" state="frozen"/>
      <selection pane="topRight" activeCell="E1" sqref="E1"/>
      <selection pane="bottomLeft" activeCell="A9" sqref="A9"/>
      <selection pane="bottomRight" activeCell="J28" sqref="J28"/>
    </sheetView>
  </sheetViews>
  <sheetFormatPr defaultColWidth="9.1640625" defaultRowHeight="18.75"/>
  <cols>
    <col min="1" max="3" width="12.6640625" style="7" customWidth="1"/>
    <col min="4" max="4" width="41" style="7" customWidth="1"/>
    <col min="5" max="9" width="14.1640625" style="7" customWidth="1"/>
    <col min="10" max="10" width="15.1640625" style="7" customWidth="1"/>
    <col min="11" max="11" width="14.1640625" style="7" customWidth="1"/>
    <col min="12" max="12" width="15.33203125" style="7" customWidth="1"/>
    <col min="13" max="16" width="14.1640625" style="7" customWidth="1"/>
    <col min="17" max="17" width="16.5" style="27" customWidth="1"/>
    <col min="18" max="19" width="16.5" style="7" customWidth="1"/>
    <col min="20" max="20" width="16.83203125" style="24" customWidth="1"/>
    <col min="21" max="21" width="15" style="7" customWidth="1"/>
    <col min="22" max="22" width="16" style="7" customWidth="1"/>
    <col min="23" max="16384" width="9.1640625" style="7"/>
  </cols>
  <sheetData>
    <row r="1" spans="1:23" ht="15.75" customHeight="1"/>
    <row r="2" spans="1:23" ht="54" customHeight="1">
      <c r="A2" s="5"/>
      <c r="B2" s="6"/>
      <c r="C2" s="6"/>
      <c r="D2" s="6"/>
      <c r="E2" s="6"/>
      <c r="F2" s="6"/>
      <c r="G2" s="6"/>
      <c r="H2" s="6"/>
      <c r="I2" s="6"/>
      <c r="L2" s="18"/>
      <c r="N2" s="68" t="s">
        <v>31</v>
      </c>
      <c r="O2" s="68"/>
      <c r="P2" s="68"/>
      <c r="Q2" s="37"/>
      <c r="R2" s="2"/>
      <c r="S2" s="2"/>
    </row>
    <row r="3" spans="1:23" ht="41.25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3">
      <c r="A4" s="71" t="s">
        <v>25</v>
      </c>
      <c r="B4" s="7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9"/>
      <c r="O4" s="6"/>
      <c r="P4" s="6"/>
      <c r="Q4" s="38"/>
      <c r="R4" s="6"/>
      <c r="S4" s="6"/>
    </row>
    <row r="5" spans="1:23" ht="21" customHeight="1">
      <c r="A5" s="72" t="s">
        <v>26</v>
      </c>
      <c r="B5" s="72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38</v>
      </c>
      <c r="Q5" s="39"/>
      <c r="R5" s="20"/>
      <c r="S5" s="20"/>
    </row>
    <row r="6" spans="1:23" ht="30.75" customHeight="1">
      <c r="A6" s="77" t="s">
        <v>27</v>
      </c>
      <c r="B6" s="77" t="s">
        <v>28</v>
      </c>
      <c r="C6" s="77" t="s">
        <v>14</v>
      </c>
      <c r="D6" s="76" t="s">
        <v>29</v>
      </c>
      <c r="E6" s="69" t="s">
        <v>0</v>
      </c>
      <c r="F6" s="69"/>
      <c r="G6" s="69"/>
      <c r="H6" s="69"/>
      <c r="I6" s="69" t="s">
        <v>1</v>
      </c>
      <c r="J6" s="69"/>
      <c r="K6" s="69"/>
      <c r="L6" s="69"/>
      <c r="M6" s="69" t="s">
        <v>19</v>
      </c>
      <c r="N6" s="69"/>
      <c r="O6" s="69"/>
      <c r="P6" s="69"/>
      <c r="Q6" s="40"/>
      <c r="R6" s="21"/>
      <c r="S6" s="21"/>
    </row>
    <row r="7" spans="1:23" ht="28.5" customHeight="1">
      <c r="A7" s="78"/>
      <c r="B7" s="78"/>
      <c r="C7" s="78"/>
      <c r="D7" s="76"/>
      <c r="E7" s="76" t="s">
        <v>18</v>
      </c>
      <c r="F7" s="76" t="s">
        <v>17</v>
      </c>
      <c r="G7" s="76"/>
      <c r="H7" s="76" t="s">
        <v>30</v>
      </c>
      <c r="I7" s="76" t="s">
        <v>18</v>
      </c>
      <c r="J7" s="76" t="s">
        <v>17</v>
      </c>
      <c r="K7" s="76"/>
      <c r="L7" s="76" t="s">
        <v>30</v>
      </c>
      <c r="M7" s="76" t="s">
        <v>18</v>
      </c>
      <c r="N7" s="76" t="s">
        <v>17</v>
      </c>
      <c r="O7" s="76"/>
      <c r="P7" s="76" t="s">
        <v>30</v>
      </c>
      <c r="Q7" s="41"/>
      <c r="R7" s="22"/>
      <c r="S7" s="22"/>
    </row>
    <row r="8" spans="1:23" ht="39" customHeight="1">
      <c r="A8" s="78"/>
      <c r="B8" s="78"/>
      <c r="C8" s="78"/>
      <c r="D8" s="76"/>
      <c r="E8" s="76"/>
      <c r="F8" s="52" t="s">
        <v>16</v>
      </c>
      <c r="G8" s="52" t="s">
        <v>15</v>
      </c>
      <c r="H8" s="76"/>
      <c r="I8" s="76"/>
      <c r="J8" s="52" t="s">
        <v>16</v>
      </c>
      <c r="K8" s="52" t="s">
        <v>15</v>
      </c>
      <c r="L8" s="76"/>
      <c r="M8" s="76"/>
      <c r="N8" s="52" t="s">
        <v>16</v>
      </c>
      <c r="O8" s="52" t="s">
        <v>15</v>
      </c>
      <c r="P8" s="76"/>
      <c r="Q8" s="41"/>
      <c r="R8" s="22"/>
      <c r="S8" s="22"/>
    </row>
    <row r="9" spans="1:23" s="12" customFormat="1" ht="63.75" customHeight="1">
      <c r="A9" s="10" t="s">
        <v>4</v>
      </c>
      <c r="B9" s="10"/>
      <c r="C9" s="10"/>
      <c r="D9" s="16" t="s">
        <v>3</v>
      </c>
      <c r="E9" s="60">
        <f t="shared" ref="E9:P9" si="0">E10</f>
        <v>2000000</v>
      </c>
      <c r="F9" s="60">
        <f t="shared" si="0"/>
        <v>1985305</v>
      </c>
      <c r="G9" s="60">
        <f t="shared" si="0"/>
        <v>0</v>
      </c>
      <c r="H9" s="60">
        <f t="shared" si="0"/>
        <v>3985305</v>
      </c>
      <c r="I9" s="60">
        <f t="shared" si="0"/>
        <v>0</v>
      </c>
      <c r="J9" s="60">
        <f t="shared" si="0"/>
        <v>-1331534</v>
      </c>
      <c r="K9" s="60">
        <f t="shared" si="0"/>
        <v>0</v>
      </c>
      <c r="L9" s="60">
        <f t="shared" si="0"/>
        <v>-1331534</v>
      </c>
      <c r="M9" s="60">
        <f>M10</f>
        <v>2000000</v>
      </c>
      <c r="N9" s="60">
        <f>N10</f>
        <v>653771</v>
      </c>
      <c r="O9" s="60">
        <f>O10</f>
        <v>0</v>
      </c>
      <c r="P9" s="60">
        <f t="shared" si="0"/>
        <v>2653771</v>
      </c>
      <c r="Q9" s="42"/>
      <c r="R9" s="23"/>
      <c r="S9" s="23"/>
      <c r="T9" s="24"/>
    </row>
    <row r="10" spans="1:23" ht="60.75" customHeight="1">
      <c r="A10" s="10" t="s">
        <v>5</v>
      </c>
      <c r="B10" s="10"/>
      <c r="C10" s="10"/>
      <c r="D10" s="16" t="s">
        <v>3</v>
      </c>
      <c r="E10" s="60">
        <f>E12+E15</f>
        <v>2000000</v>
      </c>
      <c r="F10" s="60">
        <f>F12+F15</f>
        <v>1985305</v>
      </c>
      <c r="G10" s="60">
        <f>G12+G15</f>
        <v>0</v>
      </c>
      <c r="H10" s="60">
        <f>H12+H15</f>
        <v>3985305</v>
      </c>
      <c r="I10" s="60">
        <f>I13+I16</f>
        <v>0</v>
      </c>
      <c r="J10" s="60">
        <f>J13+J16</f>
        <v>-1331534</v>
      </c>
      <c r="K10" s="60">
        <f>K13+K16</f>
        <v>0</v>
      </c>
      <c r="L10" s="60">
        <f>L13+L16</f>
        <v>-1331534</v>
      </c>
      <c r="M10" s="60">
        <f>E10+I10</f>
        <v>2000000</v>
      </c>
      <c r="N10" s="60">
        <f>F10+J10</f>
        <v>653771</v>
      </c>
      <c r="O10" s="60">
        <f>G10+K10</f>
        <v>0</v>
      </c>
      <c r="P10" s="60">
        <f>H10+L10</f>
        <v>2653771</v>
      </c>
      <c r="Q10" s="43"/>
      <c r="R10" s="28"/>
      <c r="S10" s="28"/>
      <c r="T10" s="29"/>
    </row>
    <row r="11" spans="1:23" ht="75" customHeight="1">
      <c r="A11" s="10" t="s">
        <v>32</v>
      </c>
      <c r="B11" s="10" t="s">
        <v>33</v>
      </c>
      <c r="C11" s="10"/>
      <c r="D11" s="16" t="s">
        <v>34</v>
      </c>
      <c r="E11" s="60">
        <f>E12+E13</f>
        <v>2000000</v>
      </c>
      <c r="F11" s="60">
        <f>F12+F13</f>
        <v>1091711</v>
      </c>
      <c r="G11" s="60">
        <f t="shared" ref="G11:P11" si="1">G12+G13</f>
        <v>0</v>
      </c>
      <c r="H11" s="60">
        <f t="shared" si="1"/>
        <v>3091711</v>
      </c>
      <c r="I11" s="60">
        <f t="shared" si="1"/>
        <v>0</v>
      </c>
      <c r="J11" s="60">
        <f t="shared" si="1"/>
        <v>-561534</v>
      </c>
      <c r="K11" s="60">
        <f t="shared" si="1"/>
        <v>0</v>
      </c>
      <c r="L11" s="60">
        <f t="shared" si="1"/>
        <v>-561534</v>
      </c>
      <c r="M11" s="60">
        <f t="shared" si="1"/>
        <v>2000000</v>
      </c>
      <c r="N11" s="60">
        <f t="shared" si="1"/>
        <v>530177</v>
      </c>
      <c r="O11" s="60">
        <f t="shared" si="1"/>
        <v>0</v>
      </c>
      <c r="P11" s="60">
        <f t="shared" si="1"/>
        <v>2530177</v>
      </c>
      <c r="Q11" s="43"/>
      <c r="R11" s="28"/>
      <c r="S11" s="28"/>
      <c r="T11" s="29"/>
    </row>
    <row r="12" spans="1:23" ht="61.5" customHeight="1">
      <c r="A12" s="53" t="s">
        <v>8</v>
      </c>
      <c r="B12" s="54" t="s">
        <v>6</v>
      </c>
      <c r="C12" s="54" t="s">
        <v>2</v>
      </c>
      <c r="D12" s="55" t="s">
        <v>21</v>
      </c>
      <c r="E12" s="61">
        <v>2000000</v>
      </c>
      <c r="F12" s="62">
        <f>561534+75562+454615</f>
        <v>1091711</v>
      </c>
      <c r="G12" s="63"/>
      <c r="H12" s="63">
        <f>E12+F12</f>
        <v>3091711</v>
      </c>
      <c r="I12" s="63"/>
      <c r="J12" s="63"/>
      <c r="K12" s="61"/>
      <c r="L12" s="64"/>
      <c r="M12" s="61">
        <f t="shared" ref="M12:P13" si="2">E12+I12</f>
        <v>2000000</v>
      </c>
      <c r="N12" s="61">
        <f t="shared" si="2"/>
        <v>1091711</v>
      </c>
      <c r="O12" s="61">
        <f t="shared" si="2"/>
        <v>0</v>
      </c>
      <c r="P12" s="61">
        <f t="shared" si="2"/>
        <v>3091711</v>
      </c>
      <c r="Q12" s="56"/>
      <c r="R12" s="58"/>
      <c r="S12" s="34"/>
      <c r="T12" s="29"/>
      <c r="U12" s="24"/>
      <c r="V12" s="33"/>
      <c r="W12" s="27"/>
    </row>
    <row r="13" spans="1:23" ht="66" customHeight="1">
      <c r="A13" s="53" t="s">
        <v>9</v>
      </c>
      <c r="B13" s="54" t="s">
        <v>7</v>
      </c>
      <c r="C13" s="54" t="s">
        <v>2</v>
      </c>
      <c r="D13" s="55" t="s">
        <v>23</v>
      </c>
      <c r="E13" s="61"/>
      <c r="F13" s="63"/>
      <c r="G13" s="63"/>
      <c r="H13" s="63"/>
      <c r="I13" s="63"/>
      <c r="J13" s="63">
        <v>-561534</v>
      </c>
      <c r="K13" s="61"/>
      <c r="L13" s="61">
        <f>I13+J13</f>
        <v>-561534</v>
      </c>
      <c r="M13" s="61">
        <f t="shared" si="2"/>
        <v>0</v>
      </c>
      <c r="N13" s="61">
        <f t="shared" si="2"/>
        <v>-561534</v>
      </c>
      <c r="O13" s="61">
        <f t="shared" si="2"/>
        <v>0</v>
      </c>
      <c r="P13" s="61">
        <f t="shared" si="2"/>
        <v>-561534</v>
      </c>
      <c r="Q13" s="56"/>
      <c r="R13" s="49"/>
      <c r="S13" s="28"/>
      <c r="T13" s="51"/>
      <c r="U13" s="50"/>
      <c r="V13" s="33"/>
    </row>
    <row r="14" spans="1:23" ht="51" customHeight="1">
      <c r="A14" s="59" t="s">
        <v>35</v>
      </c>
      <c r="B14" s="10" t="s">
        <v>36</v>
      </c>
      <c r="C14" s="13"/>
      <c r="D14" s="16" t="s">
        <v>37</v>
      </c>
      <c r="E14" s="65"/>
      <c r="F14" s="60">
        <f>F15+F16</f>
        <v>893594</v>
      </c>
      <c r="G14" s="60">
        <f t="shared" ref="G14:P14" si="3">G15+G16</f>
        <v>0</v>
      </c>
      <c r="H14" s="60">
        <f t="shared" si="3"/>
        <v>893594</v>
      </c>
      <c r="I14" s="60">
        <f t="shared" si="3"/>
        <v>0</v>
      </c>
      <c r="J14" s="60">
        <f t="shared" si="3"/>
        <v>-770000</v>
      </c>
      <c r="K14" s="60">
        <f t="shared" si="3"/>
        <v>0</v>
      </c>
      <c r="L14" s="60">
        <f t="shared" si="3"/>
        <v>-770000</v>
      </c>
      <c r="M14" s="60">
        <f t="shared" si="3"/>
        <v>0</v>
      </c>
      <c r="N14" s="60">
        <f t="shared" si="3"/>
        <v>123594</v>
      </c>
      <c r="O14" s="60">
        <f t="shared" si="3"/>
        <v>0</v>
      </c>
      <c r="P14" s="60">
        <f t="shared" si="3"/>
        <v>123594</v>
      </c>
      <c r="Q14" s="44"/>
      <c r="R14" s="31"/>
      <c r="S14" s="31"/>
      <c r="T14" s="29"/>
    </row>
    <row r="15" spans="1:23" ht="48" customHeight="1">
      <c r="A15" s="53" t="s">
        <v>10</v>
      </c>
      <c r="B15" s="54" t="s">
        <v>12</v>
      </c>
      <c r="C15" s="54" t="s">
        <v>2</v>
      </c>
      <c r="D15" s="55" t="s">
        <v>22</v>
      </c>
      <c r="E15" s="61"/>
      <c r="F15" s="61">
        <f>770000+123594</f>
        <v>893594</v>
      </c>
      <c r="G15" s="61"/>
      <c r="H15" s="61">
        <f>E15+F15</f>
        <v>893594</v>
      </c>
      <c r="I15" s="61"/>
      <c r="J15" s="61"/>
      <c r="K15" s="61"/>
      <c r="L15" s="61"/>
      <c r="M15" s="61">
        <f t="shared" ref="M15:P16" si="4">E15+I15</f>
        <v>0</v>
      </c>
      <c r="N15" s="61">
        <f t="shared" si="4"/>
        <v>893594</v>
      </c>
      <c r="O15" s="61">
        <f t="shared" si="4"/>
        <v>0</v>
      </c>
      <c r="P15" s="61">
        <f t="shared" si="4"/>
        <v>893594</v>
      </c>
      <c r="Q15" s="56"/>
      <c r="R15" s="57"/>
      <c r="S15" s="57"/>
      <c r="T15" s="30"/>
    </row>
    <row r="16" spans="1:23" ht="46.5" customHeight="1">
      <c r="A16" s="53" t="s">
        <v>11</v>
      </c>
      <c r="B16" s="54" t="s">
        <v>13</v>
      </c>
      <c r="C16" s="54" t="s">
        <v>2</v>
      </c>
      <c r="D16" s="55" t="s">
        <v>24</v>
      </c>
      <c r="E16" s="61"/>
      <c r="F16" s="61"/>
      <c r="G16" s="61"/>
      <c r="H16" s="61"/>
      <c r="I16" s="61"/>
      <c r="J16" s="61">
        <v>-770000</v>
      </c>
      <c r="K16" s="61"/>
      <c r="L16" s="61">
        <f>I16+J16</f>
        <v>-770000</v>
      </c>
      <c r="M16" s="61">
        <f t="shared" si="4"/>
        <v>0</v>
      </c>
      <c r="N16" s="61">
        <f t="shared" si="4"/>
        <v>-770000</v>
      </c>
      <c r="O16" s="61">
        <f t="shared" si="4"/>
        <v>0</v>
      </c>
      <c r="P16" s="61">
        <f t="shared" si="4"/>
        <v>-770000</v>
      </c>
      <c r="Q16" s="56"/>
      <c r="R16" s="57"/>
      <c r="S16" s="57"/>
      <c r="T16" s="29"/>
    </row>
    <row r="17" spans="1:20" s="17" customFormat="1" ht="33" customHeight="1">
      <c r="A17" s="35"/>
      <c r="B17" s="35"/>
      <c r="C17" s="35"/>
      <c r="D17" s="11" t="s">
        <v>20</v>
      </c>
      <c r="E17" s="66">
        <f t="shared" ref="E17:P17" si="5">E9</f>
        <v>2000000</v>
      </c>
      <c r="F17" s="66">
        <f t="shared" si="5"/>
        <v>1985305</v>
      </c>
      <c r="G17" s="66">
        <f t="shared" si="5"/>
        <v>0</v>
      </c>
      <c r="H17" s="66">
        <f t="shared" si="5"/>
        <v>3985305</v>
      </c>
      <c r="I17" s="66">
        <f t="shared" si="5"/>
        <v>0</v>
      </c>
      <c r="J17" s="66">
        <f t="shared" si="5"/>
        <v>-1331534</v>
      </c>
      <c r="K17" s="66">
        <f t="shared" si="5"/>
        <v>0</v>
      </c>
      <c r="L17" s="66">
        <f t="shared" si="5"/>
        <v>-1331534</v>
      </c>
      <c r="M17" s="66">
        <f t="shared" si="5"/>
        <v>2000000</v>
      </c>
      <c r="N17" s="66">
        <f t="shared" si="5"/>
        <v>653771</v>
      </c>
      <c r="O17" s="66">
        <f t="shared" si="5"/>
        <v>0</v>
      </c>
      <c r="P17" s="66">
        <f t="shared" si="5"/>
        <v>2653771</v>
      </c>
      <c r="Q17" s="45"/>
      <c r="R17" s="32"/>
      <c r="S17" s="36"/>
      <c r="T17" s="30"/>
    </row>
    <row r="18" spans="1:20" ht="57" customHeight="1">
      <c r="P18" s="26"/>
      <c r="Q18" s="46"/>
      <c r="R18" s="26">
        <f>R12+Q16</f>
        <v>0</v>
      </c>
      <c r="T18" s="29"/>
    </row>
    <row r="19" spans="1:20" s="14" customFormat="1" ht="43.9" customHeight="1">
      <c r="A19" s="74" t="s">
        <v>40</v>
      </c>
      <c r="B19" s="74"/>
      <c r="C19" s="74"/>
      <c r="D19" s="74"/>
      <c r="E19" s="74"/>
      <c r="F19" s="67"/>
      <c r="G19" s="67"/>
      <c r="H19" s="67"/>
      <c r="I19" s="67"/>
      <c r="J19" s="67"/>
      <c r="K19" s="67"/>
      <c r="L19" s="67"/>
      <c r="M19" s="67"/>
      <c r="N19" s="73" t="s">
        <v>41</v>
      </c>
      <c r="O19" s="73"/>
      <c r="P19" s="67"/>
      <c r="Q19" s="47"/>
      <c r="R19" s="3"/>
      <c r="S19" s="3"/>
      <c r="T19" s="25"/>
    </row>
    <row r="20" spans="1:20" s="14" customFormat="1" ht="18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48"/>
      <c r="R20" s="4"/>
      <c r="S20" s="4"/>
      <c r="T20" s="25"/>
    </row>
    <row r="21" spans="1:20" s="14" customFormat="1" ht="31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48"/>
      <c r="R21" s="4"/>
      <c r="S21" s="4"/>
      <c r="T21" s="25"/>
    </row>
    <row r="22" spans="1:20" s="14" customFormat="1" ht="27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48"/>
      <c r="R22" s="4"/>
      <c r="S22" s="4"/>
      <c r="T22" s="25"/>
    </row>
  </sheetData>
  <mergeCells count="25"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N19:O19"/>
    <mergeCell ref="A19:E19"/>
    <mergeCell ref="A21:P21"/>
    <mergeCell ref="E7:E8"/>
    <mergeCell ref="P7:P8"/>
    <mergeCell ref="L7:L8"/>
    <mergeCell ref="M7:M8"/>
    <mergeCell ref="I7:I8"/>
    <mergeCell ref="N2:P2"/>
    <mergeCell ref="E6:H6"/>
    <mergeCell ref="I6:L6"/>
    <mergeCell ref="M6:P6"/>
    <mergeCell ref="A3:P3"/>
    <mergeCell ref="A4:B4"/>
    <mergeCell ref="A5:B5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Shepeta</cp:lastModifiedBy>
  <cp:lastPrinted>2021-02-25T15:52:34Z</cp:lastPrinted>
  <dcterms:created xsi:type="dcterms:W3CDTF">2016-10-20T10:42:33Z</dcterms:created>
  <dcterms:modified xsi:type="dcterms:W3CDTF">2021-03-04T12:18:53Z</dcterms:modified>
</cp:coreProperties>
</file>