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9795" activeTab="0"/>
  </bookViews>
  <sheets>
    <sheet name="1" sheetId="1" r:id="rId1"/>
  </sheets>
  <definedNames>
    <definedName name="_xlfn.AGGREGATE" hidden="1">#NAME?</definedName>
    <definedName name="_xlnm.Print_Area" localSheetId="0">'1'!$A$1:$P$17</definedName>
  </definedNames>
  <calcPr fullCalcOnLoad="1"/>
</workbook>
</file>

<file path=xl/sharedStrings.xml><?xml version="1.0" encoding="utf-8"?>
<sst xmlns="http://schemas.openxmlformats.org/spreadsheetml/2006/main" count="49" uniqueCount="35">
  <si>
    <t>Надання кредитів</t>
  </si>
  <si>
    <t>Повернення кредитів</t>
  </si>
  <si>
    <t>1060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</si>
  <si>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</si>
  <si>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</si>
  <si>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</si>
  <si>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8821</t>
  </si>
  <si>
    <t>8822</t>
  </si>
  <si>
    <t>1218821</t>
  </si>
  <si>
    <t>1218822</t>
  </si>
  <si>
    <t>1218831</t>
  </si>
  <si>
    <t>1218832</t>
  </si>
  <si>
    <t>8831</t>
  </si>
  <si>
    <t>8832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</si>
  <si>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</si>
  <si>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</si>
  <si>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</si>
  <si>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спеціальний фонд</t>
  </si>
  <si>
    <t>загальний фонд</t>
  </si>
  <si>
    <t>Кредитування, усього</t>
  </si>
  <si>
    <t>УСЬОГО</t>
  </si>
  <si>
    <t xml:space="preserve">Надання пільгових довгострокових кредитів молодим сім’ям та одиноким молодим громадянам на будівництво/придбання житла </t>
  </si>
  <si>
    <t>Надання довгострокових кредитів індивідуальним забудовникам житла на селі</t>
  </si>
  <si>
    <t xml:space="preserve">Повернення пільгових довгострокових кредитів, наданих молодим сім’ям та одиноким молодим громадянам на будівництво/придбання житла </t>
  </si>
  <si>
    <t>Повернення довгострокових кредитів, наданих індивідуальним забудовникам житла на селі</t>
  </si>
  <si>
    <t>Кредитування обласного бюджету у  2020 році</t>
  </si>
  <si>
    <t>04100000000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</si>
  <si>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</si>
  <si>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</si>
  <si>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</si>
  <si>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</si>
  <si>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разом</t>
  </si>
  <si>
    <t>Додаток 4
до рішення обласної ради</t>
  </si>
  <si>
    <t xml:space="preserve">Керуючий справами виконавчого апарату обласної ради                                                                             А. МАРЧЕНКО  </t>
  </si>
  <si>
    <t>грн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</si>
</sst>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"/>
    <numFmt numFmtId="210" formatCode="#,##0.000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>
      <alignment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7" borderId="1" applyNumberFormat="0" applyAlignment="0" applyProtection="0"/>
    <xf numFmtId="0" fontId="7" fillId="5" borderId="1" applyNumberFormat="0" applyAlignment="0" applyProtection="0"/>
    <xf numFmtId="0" fontId="8" fillId="15" borderId="2" applyNumberFormat="0" applyAlignment="0" applyProtection="0"/>
    <xf numFmtId="0" fontId="21" fillId="15" borderId="1" applyNumberFormat="0" applyAlignment="0" applyProtection="0"/>
    <xf numFmtId="0" fontId="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191" fontId="1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7" borderId="0" applyNumberFormat="0" applyBorder="0" applyAlignment="0" applyProtection="0"/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18" borderId="0" applyNumberFormat="0" applyBorder="0" applyAlignment="0" applyProtection="0"/>
  </cellStyleXfs>
  <cellXfs count="38">
    <xf numFmtId="0" fontId="0" fillId="0" borderId="0" xfId="0" applyAlignment="1">
      <alignment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justify" vertical="center" wrapText="1"/>
    </xf>
    <xf numFmtId="0" fontId="34" fillId="0" borderId="0" xfId="0" applyFont="1" applyFill="1" applyAlignment="1">
      <alignment/>
    </xf>
    <xf numFmtId="0" fontId="0" fillId="15" borderId="0" xfId="0" applyFont="1" applyFill="1" applyAlignment="1">
      <alignment/>
    </xf>
    <xf numFmtId="0" fontId="33" fillId="0" borderId="11" xfId="0" applyFont="1" applyBorder="1" applyAlignment="1">
      <alignment horizontal="left" vertical="top" wrapText="1"/>
    </xf>
    <xf numFmtId="192" fontId="35" fillId="0" borderId="11" xfId="0" applyNumberFormat="1" applyFont="1" applyBorder="1" applyAlignment="1">
      <alignment horizontal="center" vertical="center" wrapText="1"/>
    </xf>
    <xf numFmtId="192" fontId="33" fillId="0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/>
    </xf>
    <xf numFmtId="0" fontId="37" fillId="0" borderId="0" xfId="0" applyNumberFormat="1" applyFont="1" applyFill="1" applyAlignment="1" applyProtection="1">
      <alignment vertical="center" wrapText="1"/>
      <protection/>
    </xf>
    <xf numFmtId="0" fontId="31" fillId="0" borderId="0" xfId="0" applyNumberFormat="1" applyFont="1" applyFill="1" applyAlignment="1" applyProtection="1">
      <alignment vertical="center" wrapText="1"/>
      <protection/>
    </xf>
    <xf numFmtId="192" fontId="29" fillId="0" borderId="0" xfId="0" applyNumberFormat="1" applyFont="1" applyFill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top" wrapText="1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192" fontId="40" fillId="0" borderId="11" xfId="0" applyNumberFormat="1" applyFont="1" applyBorder="1" applyAlignment="1">
      <alignment horizontal="center" vertical="center" wrapText="1"/>
    </xf>
    <xf numFmtId="192" fontId="30" fillId="0" borderId="11" xfId="0" applyNumberFormat="1" applyFont="1" applyFill="1" applyBorder="1" applyAlignment="1">
      <alignment horizontal="center" vertical="center" wrapText="1"/>
    </xf>
    <xf numFmtId="192" fontId="40" fillId="0" borderId="11" xfId="0" applyNumberFormat="1" applyFont="1" applyFill="1" applyBorder="1" applyAlignment="1">
      <alignment horizontal="center" vertical="center" wrapText="1"/>
    </xf>
    <xf numFmtId="192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15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top" wrapText="1"/>
      <protection/>
    </xf>
    <xf numFmtId="0" fontId="38" fillId="15" borderId="0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Alignment="1" applyProtection="1">
      <alignment horizontal="center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28" fillId="0" borderId="11" xfId="0" applyNumberFormat="1" applyFont="1" applyFill="1" applyBorder="1" applyAlignment="1" applyProtection="1">
      <alignment horizontal="center" vertical="top" wrapText="1"/>
      <protection/>
    </xf>
    <xf numFmtId="0" fontId="28" fillId="0" borderId="11" xfId="0" applyNumberFormat="1" applyFont="1" applyFill="1" applyBorder="1" applyAlignment="1" applyProtection="1">
      <alignment horizontal="center" vertical="top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41" fillId="0" borderId="0" xfId="0" applyNumberFormat="1" applyFont="1" applyFill="1" applyAlignment="1" applyProtection="1">
      <alignment horizontal="left" vertical="center" wrapText="1"/>
      <protection/>
    </xf>
    <xf numFmtId="0" fontId="41" fillId="0" borderId="12" xfId="0" applyNumberFormat="1" applyFont="1" applyFill="1" applyBorder="1" applyAlignment="1" applyProtection="1">
      <alignment horizontal="right" vertical="center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ід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Итог" xfId="72"/>
    <cellStyle name="Контрольна клітинка" xfId="73"/>
    <cellStyle name="Контрольная ячейка" xfId="74"/>
    <cellStyle name="Назва" xfId="75"/>
    <cellStyle name="Название" xfId="76"/>
    <cellStyle name="Нейтральный" xfId="77"/>
    <cellStyle name="Обычный 2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ередній" xfId="85"/>
    <cellStyle name="Стиль 1" xfId="86"/>
    <cellStyle name="Текст попередження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showGridLines="0" showZeros="0" tabSelected="1" view="pageBreakPreview" zoomScale="80" zoomScaleNormal="75" zoomScaleSheetLayoutView="80" zoomScalePageLayoutView="0" workbookViewId="0" topLeftCell="A1">
      <pane xSplit="4" ySplit="8" topLeftCell="E1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U19" sqref="U19"/>
    </sheetView>
  </sheetViews>
  <sheetFormatPr defaultColWidth="9.16015625" defaultRowHeight="12.75"/>
  <cols>
    <col min="1" max="3" width="12.66015625" style="4" customWidth="1"/>
    <col min="4" max="4" width="34.16015625" style="4" customWidth="1"/>
    <col min="5" max="5" width="15.16015625" style="4" customWidth="1"/>
    <col min="6" max="8" width="14.16015625" style="4" customWidth="1"/>
    <col min="9" max="9" width="16" style="4" customWidth="1"/>
    <col min="10" max="10" width="15" style="4" customWidth="1"/>
    <col min="11" max="11" width="14.16015625" style="4" customWidth="1"/>
    <col min="12" max="12" width="15" style="4" customWidth="1"/>
    <col min="13" max="13" width="15.66015625" style="4" customWidth="1"/>
    <col min="14" max="15" width="14.16015625" style="4" customWidth="1"/>
    <col min="16" max="16" width="15" style="4" customWidth="1"/>
    <col min="17" max="16384" width="9.16015625" style="4" customWidth="1"/>
  </cols>
  <sheetData>
    <row r="1" ht="15.75" customHeight="1"/>
    <row r="2" spans="1:16" ht="54" customHeight="1">
      <c r="A2" s="2"/>
      <c r="B2" s="3"/>
      <c r="C2" s="3"/>
      <c r="D2" s="3"/>
      <c r="E2" s="3"/>
      <c r="F2" s="3"/>
      <c r="G2" s="3"/>
      <c r="H2" s="3"/>
      <c r="I2" s="3"/>
      <c r="L2" s="15"/>
      <c r="N2" s="36" t="s">
        <v>32</v>
      </c>
      <c r="O2" s="36"/>
      <c r="P2" s="36"/>
    </row>
    <row r="3" spans="1:16" ht="41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8.75">
      <c r="A4" s="30" t="s">
        <v>26</v>
      </c>
      <c r="B4" s="3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"/>
      <c r="O4" s="3"/>
      <c r="P4" s="3"/>
    </row>
    <row r="5" spans="1:16" ht="21" customHeight="1">
      <c r="A5" s="31" t="s">
        <v>27</v>
      </c>
      <c r="B5" s="31"/>
      <c r="C5" s="5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37" t="s">
        <v>34</v>
      </c>
    </row>
    <row r="6" spans="1:16" ht="30.75" customHeight="1">
      <c r="A6" s="32" t="s">
        <v>28</v>
      </c>
      <c r="B6" s="32" t="s">
        <v>29</v>
      </c>
      <c r="C6" s="32" t="s">
        <v>14</v>
      </c>
      <c r="D6" s="28" t="s">
        <v>30</v>
      </c>
      <c r="E6" s="34" t="s">
        <v>0</v>
      </c>
      <c r="F6" s="34"/>
      <c r="G6" s="34"/>
      <c r="H6" s="34"/>
      <c r="I6" s="34" t="s">
        <v>1</v>
      </c>
      <c r="J6" s="34"/>
      <c r="K6" s="34"/>
      <c r="L6" s="34"/>
      <c r="M6" s="34" t="s">
        <v>19</v>
      </c>
      <c r="N6" s="34"/>
      <c r="O6" s="34"/>
      <c r="P6" s="34"/>
    </row>
    <row r="7" spans="1:16" ht="28.5" customHeight="1">
      <c r="A7" s="33"/>
      <c r="B7" s="33"/>
      <c r="C7" s="33"/>
      <c r="D7" s="28"/>
      <c r="E7" s="28" t="s">
        <v>18</v>
      </c>
      <c r="F7" s="28" t="s">
        <v>17</v>
      </c>
      <c r="G7" s="28"/>
      <c r="H7" s="28" t="s">
        <v>31</v>
      </c>
      <c r="I7" s="28" t="s">
        <v>18</v>
      </c>
      <c r="J7" s="28" t="s">
        <v>17</v>
      </c>
      <c r="K7" s="28"/>
      <c r="L7" s="28" t="s">
        <v>31</v>
      </c>
      <c r="M7" s="28" t="s">
        <v>18</v>
      </c>
      <c r="N7" s="28" t="s">
        <v>17</v>
      </c>
      <c r="O7" s="28"/>
      <c r="P7" s="28" t="s">
        <v>31</v>
      </c>
    </row>
    <row r="8" spans="1:16" ht="39" customHeight="1">
      <c r="A8" s="33"/>
      <c r="B8" s="33"/>
      <c r="C8" s="33"/>
      <c r="D8" s="28"/>
      <c r="E8" s="28"/>
      <c r="F8" s="19" t="s">
        <v>16</v>
      </c>
      <c r="G8" s="19" t="s">
        <v>15</v>
      </c>
      <c r="H8" s="28"/>
      <c r="I8" s="28"/>
      <c r="J8" s="19" t="s">
        <v>16</v>
      </c>
      <c r="K8" s="19" t="s">
        <v>15</v>
      </c>
      <c r="L8" s="28"/>
      <c r="M8" s="28"/>
      <c r="N8" s="19" t="s">
        <v>16</v>
      </c>
      <c r="O8" s="19" t="s">
        <v>15</v>
      </c>
      <c r="P8" s="28"/>
    </row>
    <row r="9" spans="1:16" s="9" customFormat="1" ht="75.75" customHeight="1">
      <c r="A9" s="7" t="s">
        <v>4</v>
      </c>
      <c r="B9" s="7"/>
      <c r="C9" s="7"/>
      <c r="D9" s="11" t="s">
        <v>3</v>
      </c>
      <c r="E9" s="12">
        <f aca="true" t="shared" si="0" ref="E9:L9">E10</f>
        <v>0</v>
      </c>
      <c r="F9" s="12">
        <f t="shared" si="0"/>
        <v>1798533</v>
      </c>
      <c r="G9" s="12">
        <f t="shared" si="0"/>
        <v>0</v>
      </c>
      <c r="H9" s="12">
        <f t="shared" si="0"/>
        <v>1798533</v>
      </c>
      <c r="I9" s="12">
        <f t="shared" si="0"/>
        <v>0</v>
      </c>
      <c r="J9" s="12">
        <f t="shared" si="0"/>
        <v>-1301259</v>
      </c>
      <c r="K9" s="12">
        <f t="shared" si="0"/>
        <v>0</v>
      </c>
      <c r="L9" s="12">
        <f t="shared" si="0"/>
        <v>-1301259</v>
      </c>
      <c r="M9" s="12">
        <f>M10</f>
        <v>0</v>
      </c>
      <c r="N9" s="12">
        <f>N10</f>
        <v>497274</v>
      </c>
      <c r="O9" s="12">
        <f>O10</f>
        <v>0</v>
      </c>
      <c r="P9" s="12">
        <f>P10</f>
        <v>497274</v>
      </c>
    </row>
    <row r="10" spans="1:16" ht="60.75" customHeight="1">
      <c r="A10" s="7" t="s">
        <v>5</v>
      </c>
      <c r="B10" s="7"/>
      <c r="C10" s="7"/>
      <c r="D10" s="11" t="s">
        <v>3</v>
      </c>
      <c r="E10" s="12">
        <f>E11+E13</f>
        <v>0</v>
      </c>
      <c r="F10" s="12">
        <f>F11+F13</f>
        <v>1798533</v>
      </c>
      <c r="G10" s="12">
        <f>G11+G13</f>
        <v>0</v>
      </c>
      <c r="H10" s="12">
        <f>H11+H13</f>
        <v>1798533</v>
      </c>
      <c r="I10" s="12">
        <f>I12+I14</f>
        <v>0</v>
      </c>
      <c r="J10" s="12">
        <f>J12+J14</f>
        <v>-1301259</v>
      </c>
      <c r="K10" s="12">
        <f>K12+K14</f>
        <v>0</v>
      </c>
      <c r="L10" s="12">
        <f>L12+L14</f>
        <v>-1301259</v>
      </c>
      <c r="M10" s="12">
        <f aca="true" t="shared" si="1" ref="M10:P15">E10+I10</f>
        <v>0</v>
      </c>
      <c r="N10" s="12">
        <f t="shared" si="1"/>
        <v>497274</v>
      </c>
      <c r="O10" s="12">
        <f t="shared" si="1"/>
        <v>0</v>
      </c>
      <c r="P10" s="12">
        <f t="shared" si="1"/>
        <v>497274</v>
      </c>
    </row>
    <row r="11" spans="1:16" ht="75" customHeight="1">
      <c r="A11" s="20" t="s">
        <v>8</v>
      </c>
      <c r="B11" s="21" t="s">
        <v>6</v>
      </c>
      <c r="C11" s="21" t="s">
        <v>2</v>
      </c>
      <c r="D11" s="22" t="s">
        <v>21</v>
      </c>
      <c r="E11" s="23"/>
      <c r="F11" s="24">
        <f>531259+15939+34855+383170</f>
        <v>965223</v>
      </c>
      <c r="G11" s="25"/>
      <c r="H11" s="23">
        <f>E11+F11</f>
        <v>965223</v>
      </c>
      <c r="I11" s="25"/>
      <c r="J11" s="25"/>
      <c r="K11" s="23"/>
      <c r="L11" s="25">
        <f>I11+J11</f>
        <v>0</v>
      </c>
      <c r="M11" s="25">
        <f t="shared" si="1"/>
        <v>0</v>
      </c>
      <c r="N11" s="25">
        <f t="shared" si="1"/>
        <v>965223</v>
      </c>
      <c r="O11" s="23">
        <f t="shared" si="1"/>
        <v>0</v>
      </c>
      <c r="P11" s="26">
        <f t="shared" si="1"/>
        <v>965223</v>
      </c>
    </row>
    <row r="12" spans="1:16" ht="90.75" customHeight="1">
      <c r="A12" s="20" t="s">
        <v>9</v>
      </c>
      <c r="B12" s="21" t="s">
        <v>7</v>
      </c>
      <c r="C12" s="21" t="s">
        <v>2</v>
      </c>
      <c r="D12" s="22" t="s">
        <v>23</v>
      </c>
      <c r="E12" s="23"/>
      <c r="F12" s="25"/>
      <c r="G12" s="25"/>
      <c r="H12" s="23">
        <f>E12+F12</f>
        <v>0</v>
      </c>
      <c r="I12" s="25"/>
      <c r="J12" s="24">
        <v>-531259</v>
      </c>
      <c r="K12" s="23"/>
      <c r="L12" s="25">
        <f>I12+J12</f>
        <v>-531259</v>
      </c>
      <c r="M12" s="25">
        <f t="shared" si="1"/>
        <v>0</v>
      </c>
      <c r="N12" s="25">
        <f t="shared" si="1"/>
        <v>-531259</v>
      </c>
      <c r="O12" s="23">
        <f t="shared" si="1"/>
        <v>0</v>
      </c>
      <c r="P12" s="23">
        <f t="shared" si="1"/>
        <v>-531259</v>
      </c>
    </row>
    <row r="13" spans="1:16" ht="48" customHeight="1">
      <c r="A13" s="20" t="s">
        <v>10</v>
      </c>
      <c r="B13" s="21" t="s">
        <v>12</v>
      </c>
      <c r="C13" s="21" t="s">
        <v>2</v>
      </c>
      <c r="D13" s="22" t="s">
        <v>22</v>
      </c>
      <c r="E13" s="23"/>
      <c r="F13" s="23">
        <f>770000+63310</f>
        <v>833310</v>
      </c>
      <c r="G13" s="23"/>
      <c r="H13" s="23">
        <f>E13+F13</f>
        <v>833310</v>
      </c>
      <c r="I13" s="23"/>
      <c r="J13" s="23"/>
      <c r="K13" s="23"/>
      <c r="L13" s="23">
        <f>I13+J13</f>
        <v>0</v>
      </c>
      <c r="M13" s="23">
        <f t="shared" si="1"/>
        <v>0</v>
      </c>
      <c r="N13" s="23">
        <f t="shared" si="1"/>
        <v>833310</v>
      </c>
      <c r="O13" s="23">
        <f t="shared" si="1"/>
        <v>0</v>
      </c>
      <c r="P13" s="23">
        <f t="shared" si="1"/>
        <v>833310</v>
      </c>
    </row>
    <row r="14" spans="1:16" ht="57" customHeight="1">
      <c r="A14" s="20" t="s">
        <v>11</v>
      </c>
      <c r="B14" s="21" t="s">
        <v>13</v>
      </c>
      <c r="C14" s="21" t="s">
        <v>2</v>
      </c>
      <c r="D14" s="22" t="s">
        <v>24</v>
      </c>
      <c r="E14" s="23"/>
      <c r="F14" s="23"/>
      <c r="G14" s="23"/>
      <c r="H14" s="23">
        <f>E14+F14</f>
        <v>0</v>
      </c>
      <c r="I14" s="23"/>
      <c r="J14" s="23">
        <f>-770000</f>
        <v>-770000</v>
      </c>
      <c r="K14" s="23"/>
      <c r="L14" s="23">
        <f>I14+J14</f>
        <v>-770000</v>
      </c>
      <c r="M14" s="23">
        <f t="shared" si="1"/>
        <v>0</v>
      </c>
      <c r="N14" s="23">
        <f t="shared" si="1"/>
        <v>-770000</v>
      </c>
      <c r="O14" s="23">
        <f t="shared" si="1"/>
        <v>0</v>
      </c>
      <c r="P14" s="23">
        <f t="shared" si="1"/>
        <v>-770000</v>
      </c>
    </row>
    <row r="15" spans="1:16" s="14" customFormat="1" ht="33" customHeight="1">
      <c r="A15" s="18"/>
      <c r="B15" s="18"/>
      <c r="C15" s="18"/>
      <c r="D15" s="8" t="s">
        <v>20</v>
      </c>
      <c r="E15" s="13">
        <f>E9</f>
        <v>0</v>
      </c>
      <c r="F15" s="13">
        <f>F9</f>
        <v>1798533</v>
      </c>
      <c r="G15" s="13">
        <f>G9</f>
        <v>0</v>
      </c>
      <c r="H15" s="13">
        <f>E15+F15</f>
        <v>1798533</v>
      </c>
      <c r="I15" s="13">
        <f>I9</f>
        <v>0</v>
      </c>
      <c r="J15" s="13">
        <f>J9</f>
        <v>-1301259</v>
      </c>
      <c r="K15" s="13">
        <f>K9</f>
        <v>0</v>
      </c>
      <c r="L15" s="13">
        <f>I15+J15</f>
        <v>-1301259</v>
      </c>
      <c r="M15" s="13">
        <f t="shared" si="1"/>
        <v>0</v>
      </c>
      <c r="N15" s="13">
        <f t="shared" si="1"/>
        <v>497274</v>
      </c>
      <c r="O15" s="13">
        <f t="shared" si="1"/>
        <v>0</v>
      </c>
      <c r="P15" s="13">
        <f t="shared" si="1"/>
        <v>497274</v>
      </c>
    </row>
    <row r="16" ht="25.5" customHeight="1">
      <c r="P16" s="17"/>
    </row>
    <row r="17" spans="1:16" s="10" customFormat="1" ht="33" customHeight="1">
      <c r="A17" s="29" t="s">
        <v>33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s="10" customFormat="1" ht="18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10" customFormat="1" ht="31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10" customFormat="1" ht="27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</sheetData>
  <sheetProtection/>
  <mergeCells count="24">
    <mergeCell ref="N2:P2"/>
    <mergeCell ref="E6:H6"/>
    <mergeCell ref="I6:L6"/>
    <mergeCell ref="M6:P6"/>
    <mergeCell ref="M7:M8"/>
    <mergeCell ref="I7:I8"/>
    <mergeCell ref="A20:P20"/>
    <mergeCell ref="A6:A8"/>
    <mergeCell ref="B6:B8"/>
    <mergeCell ref="C6:C8"/>
    <mergeCell ref="D6:D8"/>
    <mergeCell ref="A18:P18"/>
    <mergeCell ref="H7:H8"/>
    <mergeCell ref="N7:O7"/>
    <mergeCell ref="F7:G7"/>
    <mergeCell ref="J7:K7"/>
    <mergeCell ref="A19:P19"/>
    <mergeCell ref="E7:E8"/>
    <mergeCell ref="A17:P17"/>
    <mergeCell ref="P7:P8"/>
    <mergeCell ref="A3:P3"/>
    <mergeCell ref="A4:B4"/>
    <mergeCell ref="A5:B5"/>
    <mergeCell ref="L7:L8"/>
  </mergeCells>
  <printOptions horizontalCentered="1"/>
  <pageMargins left="0.5905511811023623" right="0.5905511811023623" top="0.7874015748031497" bottom="1.1811023622047245" header="0.3937007874015748" footer="0.393700787401574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04Kititsa</dc:creator>
  <cp:keywords/>
  <dc:description/>
  <cp:lastModifiedBy>user</cp:lastModifiedBy>
  <cp:lastPrinted>2020-03-27T08:26:37Z</cp:lastPrinted>
  <dcterms:created xsi:type="dcterms:W3CDTF">2016-10-20T10:42:33Z</dcterms:created>
  <dcterms:modified xsi:type="dcterms:W3CDTF">2020-03-27T09:15:39Z</dcterms:modified>
  <cp:category/>
  <cp:version/>
  <cp:contentType/>
  <cp:contentStatus/>
</cp:coreProperties>
</file>